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bscriptions" sheetId="2" state="visible" r:id="rId2"/>
    <sheet xmlns:r="http://schemas.openxmlformats.org/officeDocument/2006/relationships" name="API &amp; Tokens" sheetId="3" state="visible" r:id="rId3"/>
    <sheet xmlns:r="http://schemas.openxmlformats.org/officeDocument/2006/relationships" name="Build &amp; People" sheetId="4" state="visible" r:id="rId4"/>
    <sheet xmlns:r="http://schemas.openxmlformats.org/officeDocument/2006/relationships" name="Total Cost" sheetId="5" state="visible" r:id="rId5"/>
    <sheet xmlns:r="http://schemas.openxmlformats.org/officeDocument/2006/relationships" name="What This Tells You" sheetId="6" state="visible" r:id="rId6"/>
  </sheets>
  <definedNames/>
  <calcPr calcId="124519" fullCalcOnLoad="1"/>
</workbook>
</file>

<file path=xl/styles.xml><?xml version="1.0" encoding="utf-8"?>
<styleSheet xmlns="http://schemas.openxmlformats.org/spreadsheetml/2006/main">
  <numFmts count="3">
    <numFmt numFmtId="164" formatCode="&quot;$&quot;#,##0.00"/>
    <numFmt numFmtId="165" formatCode="&quot;$&quot;#,##0"/>
    <numFmt numFmtId="166" formatCode="0.0%"/>
  </numFmts>
  <fonts count="16">
    <font>
      <name val="Calibri"/>
      <family val="2"/>
      <color theme="1"/>
      <sz val="11"/>
      <scheme val="minor"/>
    </font>
    <font>
      <name val="Calibri"/>
      <b val="1"/>
      <color rgb="00053B5B"/>
      <sz val="16"/>
    </font>
    <font>
      <name val="Calibri"/>
      <i val="1"/>
      <color rgb="005B6B7A"/>
      <sz val="10"/>
    </font>
    <font>
      <name val="Calibri"/>
      <b val="1"/>
      <color rgb="00FFFFFF"/>
      <sz val="10"/>
    </font>
    <font>
      <name val="Calibri"/>
      <b val="1"/>
      <color rgb="00053B5B"/>
      <sz val="11"/>
    </font>
    <font>
      <name val="Calibri"/>
      <i val="1"/>
      <color rgb="005B6B7A"/>
      <sz val="9"/>
    </font>
    <font>
      <name val="Calibri"/>
      <b val="1"/>
      <color rgb="00053B5B"/>
      <sz val="12"/>
    </font>
    <font>
      <name val="Calibri"/>
      <b val="1"/>
      <color rgb="00053B5B"/>
      <sz val="22"/>
    </font>
    <font>
      <name val="Calibri"/>
      <color rgb="005B6B7A"/>
      <sz val="11"/>
    </font>
    <font>
      <name val="Calibri"/>
      <b val="1"/>
      <color rgb="000F1E2E"/>
      <sz val="13"/>
    </font>
    <font>
      <name val="Calibri"/>
      <b val="1"/>
      <color rgb="000871A6"/>
      <sz val="11"/>
    </font>
    <font>
      <name val="Calibri"/>
      <color rgb="005B6B7A"/>
      <sz val="10"/>
    </font>
    <font>
      <name val="Calibri"/>
      <b val="1"/>
      <color rgb="000871A6"/>
      <sz val="10"/>
    </font>
    <font>
      <name val="Calibri"/>
      <b val="1"/>
      <color rgb="00053B5B"/>
      <sz val="18"/>
    </font>
    <font>
      <name val="Calibri"/>
      <b val="1"/>
      <color rgb="000F1E2E"/>
      <sz val="11"/>
    </font>
    <font>
      <name val="Calibri"/>
      <i val="1"/>
      <color rgb="00053B5B"/>
      <sz val="10"/>
    </font>
  </fonts>
  <fills count="5">
    <fill>
      <patternFill/>
    </fill>
    <fill>
      <patternFill patternType="gray125"/>
    </fill>
    <fill>
      <patternFill patternType="solid">
        <fgColor rgb="000871A6"/>
      </patternFill>
    </fill>
    <fill>
      <patternFill patternType="solid">
        <fgColor rgb="00FFF6E5"/>
      </patternFill>
    </fill>
    <fill>
      <patternFill patternType="solid">
        <fgColor rgb="00EEF7FF"/>
      </patternFill>
    </fill>
  </fills>
  <borders count="2">
    <border>
      <left/>
      <right/>
      <top/>
      <bottom/>
      <diagonal/>
    </border>
    <border>
      <left style="thin">
        <color rgb="00D6E4EF"/>
      </left>
      <right style="thin">
        <color rgb="00D6E4EF"/>
      </right>
      <top style="thin">
        <color rgb="00D6E4EF"/>
      </top>
      <bottom style="thin">
        <color rgb="00D6E4EF"/>
      </bottom>
    </border>
  </borders>
  <cellStyleXfs count="1">
    <xf numFmtId="0" fontId="0" fillId="0" borderId="0"/>
  </cellStyleXfs>
  <cellXfs count="30">
    <xf numFmtId="0" fontId="0" fillId="0" borderId="0" pivotButton="0" quotePrefix="0" xfId="0"/>
    <xf numFmtId="0" fontId="7" fillId="0" borderId="0" pivotButton="0" quotePrefix="0" xfId="0"/>
    <xf numFmtId="0" fontId="8" fillId="0" borderId="0" applyAlignment="1" pivotButton="0" quotePrefix="0" xfId="0">
      <alignment vertical="center" wrapText="1"/>
    </xf>
    <xf numFmtId="0" fontId="9" fillId="0" borderId="0" pivotButton="0" quotePrefix="0" xfId="0"/>
    <xf numFmtId="0" fontId="10" fillId="0" borderId="0" pivotButton="0" quotePrefix="0" xfId="0"/>
    <xf numFmtId="0" fontId="11" fillId="0" borderId="0" applyAlignment="1" pivotButton="0" quotePrefix="0" xfId="0">
      <alignment vertical="center" wrapText="1"/>
    </xf>
    <xf numFmtId="0" fontId="0" fillId="0" borderId="1" pivotButton="0" quotePrefix="0" xfId="0"/>
    <xf numFmtId="165" fontId="0" fillId="0" borderId="1" pivotButton="0" quotePrefix="0" xfId="0"/>
    <xf numFmtId="0" fontId="6" fillId="4" borderId="1" pivotButton="0" quotePrefix="0" xfId="0"/>
    <xf numFmtId="165" fontId="6" fillId="4" borderId="1" pivotButton="0" quotePrefix="0" xfId="0"/>
    <xf numFmtId="0" fontId="5" fillId="0" borderId="0" applyAlignment="1" pivotButton="0" quotePrefix="0" xfId="0">
      <alignment vertical="top" wrapText="1"/>
    </xf>
    <xf numFmtId="0" fontId="12" fillId="0" borderId="0" pivotButton="0" quotePrefix="0" xfId="0"/>
    <xf numFmtId="0" fontId="1" fillId="0" borderId="0" applyAlignment="1" pivotButton="0" quotePrefix="0" xfId="0">
      <alignment vertical="center"/>
    </xf>
    <xf numFmtId="0" fontId="2" fillId="0" borderId="0" applyAlignment="1" pivotButton="0" quotePrefix="0" xfId="0">
      <alignment vertical="center" wrapText="1"/>
    </xf>
    <xf numFmtId="0" fontId="3" fillId="2" borderId="1" applyAlignment="1" pivotButton="0" quotePrefix="0" xfId="0">
      <alignment vertical="center" wrapText="1"/>
    </xf>
    <xf numFmtId="0" fontId="0" fillId="3" borderId="1" pivotButton="0" quotePrefix="0" xfId="0"/>
    <xf numFmtId="3" fontId="0" fillId="3" borderId="1" pivotButton="0" quotePrefix="0" xfId="0"/>
    <xf numFmtId="164" fontId="0" fillId="3" borderId="1" pivotButton="0" quotePrefix="0" xfId="0"/>
    <xf numFmtId="165" fontId="0" fillId="3" borderId="1" pivotButton="0" quotePrefix="0" xfId="0"/>
    <xf numFmtId="3" fontId="0" fillId="0" borderId="1" pivotButton="0" quotePrefix="0" xfId="0"/>
    <xf numFmtId="164" fontId="0" fillId="0" borderId="1" pivotButton="0" quotePrefix="0" xfId="0"/>
    <xf numFmtId="0" fontId="4" fillId="4" borderId="1" pivotButton="0" quotePrefix="0" xfId="0"/>
    <xf numFmtId="0" fontId="0" fillId="4" borderId="1" pivotButton="0" quotePrefix="0" xfId="0"/>
    <xf numFmtId="165" fontId="4" fillId="4" borderId="1" pivotButton="0" quotePrefix="0" xfId="0"/>
    <xf numFmtId="166" fontId="0" fillId="0" borderId="1" pivotButton="0" quotePrefix="0" xfId="0"/>
    <xf numFmtId="0" fontId="6" fillId="0" borderId="0" pivotButton="0" quotePrefix="0" xfId="0"/>
    <xf numFmtId="0" fontId="13" fillId="0" borderId="0" pivotButton="0" quotePrefix="0" xfId="0"/>
    <xf numFmtId="0" fontId="14" fillId="0" borderId="0" applyAlignment="1" pivotButton="0" quotePrefix="0" xfId="0">
      <alignment vertical="top" wrapText="1"/>
    </xf>
    <xf numFmtId="0" fontId="11" fillId="0" borderId="0" applyAlignment="1" pivotButton="0" quotePrefix="0" xfId="0">
      <alignment vertical="top" wrapText="1"/>
    </xf>
    <xf numFmtId="0" fontId="1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D20"/>
  <sheetViews>
    <sheetView showGridLines="0" workbookViewId="0">
      <selection activeCell="A1" sqref="A1"/>
    </sheetView>
  </sheetViews>
  <sheetFormatPr baseColWidth="8" defaultRowHeight="15"/>
  <cols>
    <col width="4" customWidth="1" min="1" max="1"/>
    <col width="46" customWidth="1" min="2" max="2"/>
    <col width="22" customWidth="1" min="3" max="3"/>
    <col width="46" customWidth="1" min="4" max="4"/>
  </cols>
  <sheetData>
    <row r="2" ht="36" customHeight="1">
      <c r="B2" s="1" t="inlineStr">
        <is>
          <t>The AI Cost Calculator</t>
        </is>
      </c>
    </row>
    <row r="3" ht="32" customHeight="1">
      <c r="B3" s="2" t="inlineStr">
        <is>
          <t>Find out what your firm actually spends on AI: subscriptions, tokens, builds, and the internal time nobody invoices for.</t>
        </is>
      </c>
    </row>
    <row r="5">
      <c r="B5" s="3" t="inlineStr">
        <is>
          <t>How to use this</t>
        </is>
      </c>
    </row>
    <row r="6" ht="20" customHeight="1">
      <c r="B6" s="4" t="inlineStr">
        <is>
          <t>1. Subscriptions</t>
        </is>
      </c>
      <c r="C6" s="5" t="inlineStr">
        <is>
          <t>Every AI tool anyone pays a monthly seat fee for.</t>
        </is>
      </c>
    </row>
    <row r="7" ht="20" customHeight="1">
      <c r="B7" s="4" t="inlineStr">
        <is>
          <t>2. API &amp; Tokens</t>
        </is>
      </c>
      <c r="C7" s="5" t="inlineStr">
        <is>
          <t>Anything metered by usage instead of by seat.</t>
        </is>
      </c>
    </row>
    <row r="8" ht="20" customHeight="1">
      <c r="B8" s="4" t="inlineStr">
        <is>
          <t>3. Build &amp; People</t>
        </is>
      </c>
      <c r="C8" s="5" t="inlineStr">
        <is>
          <t>One-time builds, ongoing maintenance, and internal hours.</t>
        </is>
      </c>
    </row>
    <row r="9" ht="20" customHeight="1">
      <c r="B9" s="4" t="inlineStr">
        <is>
          <t>4. Total Cost</t>
        </is>
      </c>
      <c r="C9" s="5" t="inlineStr">
        <is>
          <t>Rolls it all up. All formulas, nothing to fill in.</t>
        </is>
      </c>
    </row>
    <row r="10" ht="20" customHeight="1">
      <c r="B10" s="4" t="inlineStr">
        <is>
          <t>5. What This Tells You</t>
        </is>
      </c>
      <c r="C10" s="5" t="inlineStr">
        <is>
          <t>How to read the number once you have it.</t>
        </is>
      </c>
    </row>
    <row r="12">
      <c r="B12" s="3" t="inlineStr">
        <is>
          <t>Your numbers, live</t>
        </is>
      </c>
    </row>
    <row r="13">
      <c r="B13" s="6" t="inlineStr">
        <is>
          <t>Subscriptions (annual)</t>
        </is>
      </c>
      <c r="C13" s="7">
        <f>'Subscriptions'!G30</f>
        <v/>
      </c>
    </row>
    <row r="14">
      <c r="B14" s="6" t="inlineStr">
        <is>
          <t>API / tokens (annual)</t>
        </is>
      </c>
      <c r="C14" s="7">
        <f>'API &amp; Tokens'!J25</f>
        <v/>
      </c>
    </row>
    <row r="15">
      <c r="B15" s="6" t="inlineStr">
        <is>
          <t>Build / maintain / time (first year)</t>
        </is>
      </c>
      <c r="C15" s="7">
        <f>'Build &amp; People'!H25</f>
        <v/>
      </c>
    </row>
    <row r="16">
      <c r="B16" s="8" t="inlineStr">
        <is>
          <t>TOTAL first-year AI cost</t>
        </is>
      </c>
      <c r="C16" s="9">
        <f>SUM(C13:C15)</f>
        <v/>
      </c>
    </row>
    <row r="18" ht="44" customHeight="1">
      <c r="B18" s="10" t="inlineStr">
        <is>
          <t>The workbook ships with a few shaded example rows so you can see the formulas working. Overwrite them with your own numbers. They are not benchmarks, and the token rates in them are a snapshot from July 2026 that you should verify against your provider's current pricing page.</t>
        </is>
      </c>
    </row>
    <row r="20">
      <c r="B20" s="11" t="inlineStr">
        <is>
          <t>Lloyd Solves. Revenue Architecture for law firms.  lloydsolves.com</t>
        </is>
      </c>
    </row>
  </sheetData>
  <mergeCells count="9">
    <mergeCell ref="B3:D3"/>
    <mergeCell ref="C6:D6"/>
    <mergeCell ref="C7:D7"/>
    <mergeCell ref="C10:D10"/>
    <mergeCell ref="B2:D2"/>
    <mergeCell ref="B18:D18"/>
    <mergeCell ref="C9:D9"/>
    <mergeCell ref="C8:D8"/>
    <mergeCell ref="B20:D2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0"/>
  <sheetViews>
    <sheetView workbookViewId="0">
      <pane ySplit="3" topLeftCell="A4" activePane="bottomLeft" state="frozen"/>
      <selection pane="bottomLeft" activeCell="A1" sqref="A1"/>
    </sheetView>
  </sheetViews>
  <sheetFormatPr baseColWidth="8" defaultRowHeight="15"/>
  <cols>
    <col width="30" customWidth="1" min="1" max="1"/>
    <col width="18" customWidth="1" min="2" max="2"/>
    <col width="22" customWidth="1" min="3" max="3"/>
    <col width="8" customWidth="1" min="4" max="4"/>
    <col width="18" customWidth="1" min="5" max="5"/>
    <col width="14" customWidth="1" min="6" max="6"/>
    <col width="14" customWidth="1" min="7" max="7"/>
    <col width="24" customWidth="1" min="8" max="8"/>
    <col width="34" customWidth="1" min="9" max="9"/>
  </cols>
  <sheetData>
    <row r="1" ht="30" customHeight="1">
      <c r="A1" s="12" t="inlineStr">
        <is>
          <t>AI subscriptions</t>
        </is>
      </c>
    </row>
    <row r="2" ht="28" customHeight="1">
      <c r="A2" s="13" t="inlineStr">
        <is>
          <t>List every AI tool anyone at the firm pays for, including the ones bought on a personal card. Fill in seats and cost per seat; monthly and annual calculate themselves. The two shaded rows are examples: overwrite them.</t>
        </is>
      </c>
    </row>
    <row r="3" ht="32" customHeight="1">
      <c r="A3" s="14" t="inlineStr">
        <is>
          <t>Tool / service</t>
        </is>
      </c>
      <c r="B3" s="14" t="inlineStr">
        <is>
          <t>Vendor</t>
        </is>
      </c>
      <c r="C3" s="14" t="inlineStr">
        <is>
          <t>Who uses it</t>
        </is>
      </c>
      <c r="D3" s="14" t="inlineStr">
        <is>
          <t>Seats</t>
        </is>
      </c>
      <c r="E3" s="14" t="inlineStr">
        <is>
          <t>Cost per seat / month</t>
        </is>
      </c>
      <c r="F3" s="14" t="inlineStr">
        <is>
          <t>Monthly cost</t>
        </is>
      </c>
      <c r="G3" s="14" t="inlineStr">
        <is>
          <t>Annual cost</t>
        </is>
      </c>
      <c r="H3" s="14" t="inlineStr">
        <is>
          <t>Who decided to buy it</t>
        </is>
      </c>
      <c r="I3" s="14" t="inlineStr">
        <is>
          <t>Notes</t>
        </is>
      </c>
    </row>
    <row r="4">
      <c r="A4" s="15" t="inlineStr">
        <is>
          <t>ChatGPT Team</t>
        </is>
      </c>
      <c r="B4" s="15" t="inlineStr">
        <is>
          <t>OpenAI</t>
        </is>
      </c>
      <c r="C4" s="15" t="inlineStr">
        <is>
          <t>Marketing, 2 paralegals</t>
        </is>
      </c>
      <c r="D4" s="16" t="n">
        <v>6</v>
      </c>
      <c r="E4" s="17" t="n">
        <v>30</v>
      </c>
      <c r="F4" s="18">
        <f>IF(D4="","",D4*E4)</f>
        <v/>
      </c>
      <c r="G4" s="18">
        <f>IF(F4="","",F4*12)</f>
        <v/>
      </c>
      <c r="H4" s="15" t="inlineStr">
        <is>
          <t>Marketing lead</t>
        </is>
      </c>
      <c r="I4" s="15" t="inlineStr">
        <is>
          <t>EXAMPLE - overwrite</t>
        </is>
      </c>
    </row>
    <row r="5">
      <c r="A5" s="15" t="inlineStr">
        <is>
          <t>Claude Pro</t>
        </is>
      </c>
      <c r="B5" s="15" t="inlineStr">
        <is>
          <t>Anthropic</t>
        </is>
      </c>
      <c r="C5" s="15" t="inlineStr">
        <is>
          <t>Managing partner</t>
        </is>
      </c>
      <c r="D5" s="16" t="n">
        <v>2</v>
      </c>
      <c r="E5" s="17" t="n">
        <v>20</v>
      </c>
      <c r="F5" s="18">
        <f>IF(D5="","",D5*E5)</f>
        <v/>
      </c>
      <c r="G5" s="18">
        <f>IF(F5="","",F5*12)</f>
        <v/>
      </c>
      <c r="H5" s="15" t="inlineStr">
        <is>
          <t>Managing partner</t>
        </is>
      </c>
      <c r="I5" s="15" t="inlineStr">
        <is>
          <t>EXAMPLE - overwrite</t>
        </is>
      </c>
    </row>
    <row r="6">
      <c r="A6" s="6" t="n"/>
      <c r="B6" s="6" t="n"/>
      <c r="C6" s="6" t="n"/>
      <c r="D6" s="19" t="n"/>
      <c r="E6" s="20" t="n"/>
      <c r="F6" s="7">
        <f>IF(D6="","",D6*E6)</f>
        <v/>
      </c>
      <c r="G6" s="7">
        <f>IF(F6="","",F6*12)</f>
        <v/>
      </c>
      <c r="H6" s="6" t="n"/>
      <c r="I6" s="6" t="n"/>
    </row>
    <row r="7">
      <c r="A7" s="6" t="n"/>
      <c r="B7" s="6" t="n"/>
      <c r="C7" s="6" t="n"/>
      <c r="D7" s="19" t="n"/>
      <c r="E7" s="20" t="n"/>
      <c r="F7" s="7">
        <f>IF(D7="","",D7*E7)</f>
        <v/>
      </c>
      <c r="G7" s="7">
        <f>IF(F7="","",F7*12)</f>
        <v/>
      </c>
      <c r="H7" s="6" t="n"/>
      <c r="I7" s="6" t="n"/>
    </row>
    <row r="8">
      <c r="A8" s="6" t="n"/>
      <c r="B8" s="6" t="n"/>
      <c r="C8" s="6" t="n"/>
      <c r="D8" s="19" t="n"/>
      <c r="E8" s="20" t="n"/>
      <c r="F8" s="7">
        <f>IF(D8="","",D8*E8)</f>
        <v/>
      </c>
      <c r="G8" s="7">
        <f>IF(F8="","",F8*12)</f>
        <v/>
      </c>
      <c r="H8" s="6" t="n"/>
      <c r="I8" s="6" t="n"/>
    </row>
    <row r="9">
      <c r="A9" s="6" t="n"/>
      <c r="B9" s="6" t="n"/>
      <c r="C9" s="6" t="n"/>
      <c r="D9" s="19" t="n"/>
      <c r="E9" s="20" t="n"/>
      <c r="F9" s="7">
        <f>IF(D9="","",D9*E9)</f>
        <v/>
      </c>
      <c r="G9" s="7">
        <f>IF(F9="","",F9*12)</f>
        <v/>
      </c>
      <c r="H9" s="6" t="n"/>
      <c r="I9" s="6" t="n"/>
    </row>
    <row r="10">
      <c r="A10" s="6" t="n"/>
      <c r="B10" s="6" t="n"/>
      <c r="C10" s="6" t="n"/>
      <c r="D10" s="19" t="n"/>
      <c r="E10" s="20" t="n"/>
      <c r="F10" s="7">
        <f>IF(D10="","",D10*E10)</f>
        <v/>
      </c>
      <c r="G10" s="7">
        <f>IF(F10="","",F10*12)</f>
        <v/>
      </c>
      <c r="H10" s="6" t="n"/>
      <c r="I10" s="6" t="n"/>
    </row>
    <row r="11">
      <c r="A11" s="6" t="n"/>
      <c r="B11" s="6" t="n"/>
      <c r="C11" s="6" t="n"/>
      <c r="D11" s="19" t="n"/>
      <c r="E11" s="20" t="n"/>
      <c r="F11" s="7">
        <f>IF(D11="","",D11*E11)</f>
        <v/>
      </c>
      <c r="G11" s="7">
        <f>IF(F11="","",F11*12)</f>
        <v/>
      </c>
      <c r="H11" s="6" t="n"/>
      <c r="I11" s="6" t="n"/>
    </row>
    <row r="12">
      <c r="A12" s="6" t="n"/>
      <c r="B12" s="6" t="n"/>
      <c r="C12" s="6" t="n"/>
      <c r="D12" s="19" t="n"/>
      <c r="E12" s="20" t="n"/>
      <c r="F12" s="7">
        <f>IF(D12="","",D12*E12)</f>
        <v/>
      </c>
      <c r="G12" s="7">
        <f>IF(F12="","",F12*12)</f>
        <v/>
      </c>
      <c r="H12" s="6" t="n"/>
      <c r="I12" s="6" t="n"/>
    </row>
    <row r="13">
      <c r="A13" s="6" t="n"/>
      <c r="B13" s="6" t="n"/>
      <c r="C13" s="6" t="n"/>
      <c r="D13" s="19" t="n"/>
      <c r="E13" s="20" t="n"/>
      <c r="F13" s="7">
        <f>IF(D13="","",D13*E13)</f>
        <v/>
      </c>
      <c r="G13" s="7">
        <f>IF(F13="","",F13*12)</f>
        <v/>
      </c>
      <c r="H13" s="6" t="n"/>
      <c r="I13" s="6" t="n"/>
    </row>
    <row r="14">
      <c r="A14" s="6" t="n"/>
      <c r="B14" s="6" t="n"/>
      <c r="C14" s="6" t="n"/>
      <c r="D14" s="19" t="n"/>
      <c r="E14" s="20" t="n"/>
      <c r="F14" s="7">
        <f>IF(D14="","",D14*E14)</f>
        <v/>
      </c>
      <c r="G14" s="7">
        <f>IF(F14="","",F14*12)</f>
        <v/>
      </c>
      <c r="H14" s="6" t="n"/>
      <c r="I14" s="6" t="n"/>
    </row>
    <row r="15">
      <c r="A15" s="6" t="n"/>
      <c r="B15" s="6" t="n"/>
      <c r="C15" s="6" t="n"/>
      <c r="D15" s="19" t="n"/>
      <c r="E15" s="20" t="n"/>
      <c r="F15" s="7">
        <f>IF(D15="","",D15*E15)</f>
        <v/>
      </c>
      <c r="G15" s="7">
        <f>IF(F15="","",F15*12)</f>
        <v/>
      </c>
      <c r="H15" s="6" t="n"/>
      <c r="I15" s="6" t="n"/>
    </row>
    <row r="16">
      <c r="A16" s="6" t="n"/>
      <c r="B16" s="6" t="n"/>
      <c r="C16" s="6" t="n"/>
      <c r="D16" s="19" t="n"/>
      <c r="E16" s="20" t="n"/>
      <c r="F16" s="7">
        <f>IF(D16="","",D16*E16)</f>
        <v/>
      </c>
      <c r="G16" s="7">
        <f>IF(F16="","",F16*12)</f>
        <v/>
      </c>
      <c r="H16" s="6" t="n"/>
      <c r="I16" s="6" t="n"/>
    </row>
    <row r="17">
      <c r="A17" s="6" t="n"/>
      <c r="B17" s="6" t="n"/>
      <c r="C17" s="6" t="n"/>
      <c r="D17" s="19" t="n"/>
      <c r="E17" s="20" t="n"/>
      <c r="F17" s="7">
        <f>IF(D17="","",D17*E17)</f>
        <v/>
      </c>
      <c r="G17" s="7">
        <f>IF(F17="","",F17*12)</f>
        <v/>
      </c>
      <c r="H17" s="6" t="n"/>
      <c r="I17" s="6" t="n"/>
    </row>
    <row r="18">
      <c r="A18" s="6" t="n"/>
      <c r="B18" s="6" t="n"/>
      <c r="C18" s="6" t="n"/>
      <c r="D18" s="19" t="n"/>
      <c r="E18" s="20" t="n"/>
      <c r="F18" s="7">
        <f>IF(D18="","",D18*E18)</f>
        <v/>
      </c>
      <c r="G18" s="7">
        <f>IF(F18="","",F18*12)</f>
        <v/>
      </c>
      <c r="H18" s="6" t="n"/>
      <c r="I18" s="6" t="n"/>
    </row>
    <row r="19">
      <c r="A19" s="6" t="n"/>
      <c r="B19" s="6" t="n"/>
      <c r="C19" s="6" t="n"/>
      <c r="D19" s="19" t="n"/>
      <c r="E19" s="20" t="n"/>
      <c r="F19" s="7">
        <f>IF(D19="","",D19*E19)</f>
        <v/>
      </c>
      <c r="G19" s="7">
        <f>IF(F19="","",F19*12)</f>
        <v/>
      </c>
      <c r="H19" s="6" t="n"/>
      <c r="I19" s="6" t="n"/>
    </row>
    <row r="20">
      <c r="A20" s="6" t="n"/>
      <c r="B20" s="6" t="n"/>
      <c r="C20" s="6" t="n"/>
      <c r="D20" s="19" t="n"/>
      <c r="E20" s="20" t="n"/>
      <c r="F20" s="7">
        <f>IF(D20="","",D20*E20)</f>
        <v/>
      </c>
      <c r="G20" s="7">
        <f>IF(F20="","",F20*12)</f>
        <v/>
      </c>
      <c r="H20" s="6" t="n"/>
      <c r="I20" s="6" t="n"/>
    </row>
    <row r="21">
      <c r="A21" s="6" t="n"/>
      <c r="B21" s="6" t="n"/>
      <c r="C21" s="6" t="n"/>
      <c r="D21" s="19" t="n"/>
      <c r="E21" s="20" t="n"/>
      <c r="F21" s="7">
        <f>IF(D21="","",D21*E21)</f>
        <v/>
      </c>
      <c r="G21" s="7">
        <f>IF(F21="","",F21*12)</f>
        <v/>
      </c>
      <c r="H21" s="6" t="n"/>
      <c r="I21" s="6" t="n"/>
    </row>
    <row r="22">
      <c r="A22" s="6" t="n"/>
      <c r="B22" s="6" t="n"/>
      <c r="C22" s="6" t="n"/>
      <c r="D22" s="19" t="n"/>
      <c r="E22" s="20" t="n"/>
      <c r="F22" s="7">
        <f>IF(D22="","",D22*E22)</f>
        <v/>
      </c>
      <c r="G22" s="7">
        <f>IF(F22="","",F22*12)</f>
        <v/>
      </c>
      <c r="H22" s="6" t="n"/>
      <c r="I22" s="6" t="n"/>
    </row>
    <row r="23">
      <c r="A23" s="6" t="n"/>
      <c r="B23" s="6" t="n"/>
      <c r="C23" s="6" t="n"/>
      <c r="D23" s="19" t="n"/>
      <c r="E23" s="20" t="n"/>
      <c r="F23" s="7">
        <f>IF(D23="","",D23*E23)</f>
        <v/>
      </c>
      <c r="G23" s="7">
        <f>IF(F23="","",F23*12)</f>
        <v/>
      </c>
      <c r="H23" s="6" t="n"/>
      <c r="I23" s="6" t="n"/>
    </row>
    <row r="24">
      <c r="A24" s="6" t="n"/>
      <c r="B24" s="6" t="n"/>
      <c r="C24" s="6" t="n"/>
      <c r="D24" s="19" t="n"/>
      <c r="E24" s="20" t="n"/>
      <c r="F24" s="7">
        <f>IF(D24="","",D24*E24)</f>
        <v/>
      </c>
      <c r="G24" s="7">
        <f>IF(F24="","",F24*12)</f>
        <v/>
      </c>
      <c r="H24" s="6" t="n"/>
      <c r="I24" s="6" t="n"/>
    </row>
    <row r="25">
      <c r="A25" s="6" t="n"/>
      <c r="B25" s="6" t="n"/>
      <c r="C25" s="6" t="n"/>
      <c r="D25" s="19" t="n"/>
      <c r="E25" s="20" t="n"/>
      <c r="F25" s="7">
        <f>IF(D25="","",D25*E25)</f>
        <v/>
      </c>
      <c r="G25" s="7">
        <f>IF(F25="","",F25*12)</f>
        <v/>
      </c>
      <c r="H25" s="6" t="n"/>
      <c r="I25" s="6" t="n"/>
    </row>
    <row r="26">
      <c r="A26" s="6" t="n"/>
      <c r="B26" s="6" t="n"/>
      <c r="C26" s="6" t="n"/>
      <c r="D26" s="19" t="n"/>
      <c r="E26" s="20" t="n"/>
      <c r="F26" s="7">
        <f>IF(D26="","",D26*E26)</f>
        <v/>
      </c>
      <c r="G26" s="7">
        <f>IF(F26="","",F26*12)</f>
        <v/>
      </c>
      <c r="H26" s="6" t="n"/>
      <c r="I26" s="6" t="n"/>
    </row>
    <row r="27">
      <c r="A27" s="6" t="n"/>
      <c r="B27" s="6" t="n"/>
      <c r="C27" s="6" t="n"/>
      <c r="D27" s="19" t="n"/>
      <c r="E27" s="20" t="n"/>
      <c r="F27" s="7">
        <f>IF(D27="","",D27*E27)</f>
        <v/>
      </c>
      <c r="G27" s="7">
        <f>IF(F27="","",F27*12)</f>
        <v/>
      </c>
      <c r="H27" s="6" t="n"/>
      <c r="I27" s="6" t="n"/>
    </row>
    <row r="28">
      <c r="A28" s="6" t="n"/>
      <c r="B28" s="6" t="n"/>
      <c r="C28" s="6" t="n"/>
      <c r="D28" s="19" t="n"/>
      <c r="E28" s="20" t="n"/>
      <c r="F28" s="7">
        <f>IF(D28="","",D28*E28)</f>
        <v/>
      </c>
      <c r="G28" s="7">
        <f>IF(F28="","",F28*12)</f>
        <v/>
      </c>
      <c r="H28" s="6" t="n"/>
      <c r="I28" s="6" t="n"/>
    </row>
    <row r="30">
      <c r="A30" s="21" t="inlineStr">
        <is>
          <t>Total AI subscriptions</t>
        </is>
      </c>
      <c r="B30" s="22" t="n"/>
      <c r="C30" s="22" t="n"/>
      <c r="D30" s="22" t="n"/>
      <c r="E30" s="22" t="n"/>
      <c r="F30" s="23">
        <f>SUM(F4:F28)</f>
        <v/>
      </c>
      <c r="G30" s="23">
        <f>SUM(G4:G28)</f>
        <v/>
      </c>
      <c r="H30" s="22" t="n"/>
      <c r="I30" s="22" t="n"/>
    </row>
  </sheetData>
  <mergeCells count="2">
    <mergeCell ref="A1:I1"/>
    <mergeCell ref="A2:I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7"/>
  <sheetViews>
    <sheetView workbookViewId="0">
      <pane ySplit="3" topLeftCell="A4" activePane="bottomLeft" state="frozen"/>
      <selection pane="bottomLeft" activeCell="A1" sqref="A1"/>
    </sheetView>
  </sheetViews>
  <sheetFormatPr baseColWidth="8" defaultRowHeight="15"/>
  <cols>
    <col width="30" customWidth="1" min="1" max="1"/>
    <col width="14" customWidth="1" min="2" max="2"/>
    <col width="20" customWidth="1" min="3" max="3"/>
    <col width="17" customWidth="1" min="4" max="4"/>
    <col width="17" customWidth="1" min="5" max="5"/>
    <col width="16" customWidth="1" min="6" max="6"/>
    <col width="16" customWidth="1" min="7" max="7"/>
    <col width="13" customWidth="1" min="8" max="8"/>
    <col width="14" customWidth="1" min="9" max="9"/>
    <col width="14" customWidth="1" min="10" max="10"/>
    <col width="30" customWidth="1" min="11" max="11"/>
  </cols>
  <sheetData>
    <row r="1" ht="30" customHeight="1">
      <c r="A1" s="12" t="inlineStr">
        <is>
          <t>API and token usage</t>
        </is>
      </c>
    </row>
    <row r="2" ht="28" customHeight="1">
      <c r="A2" s="13" t="inlineStr">
        <is>
          <t>For anything metered by usage rather than by seat: an intake summarizer, a document classifier, a chatbot. Get the two rate columns from your provider's current pricing page; they change often. A 'run' is one call: one document summarized, one email drafted.</t>
        </is>
      </c>
    </row>
    <row r="3" ht="32" customHeight="1">
      <c r="A3" s="14" t="inlineStr">
        <is>
          <t>Workload / use case</t>
        </is>
      </c>
      <c r="B3" s="14" t="inlineStr">
        <is>
          <t>Provider</t>
        </is>
      </c>
      <c r="C3" s="14" t="inlineStr">
        <is>
          <t>Model</t>
        </is>
      </c>
      <c r="D3" s="14" t="inlineStr">
        <is>
          <t>Input $ per 1M tokens</t>
        </is>
      </c>
      <c r="E3" s="14" t="inlineStr">
        <is>
          <t>Output $ per 1M tokens</t>
        </is>
      </c>
      <c r="F3" s="14" t="inlineStr">
        <is>
          <t>Input tokens per run</t>
        </is>
      </c>
      <c r="G3" s="14" t="inlineStr">
        <is>
          <t>Output tokens per run</t>
        </is>
      </c>
      <c r="H3" s="14" t="inlineStr">
        <is>
          <t>Runs per month</t>
        </is>
      </c>
      <c r="I3" s="14" t="inlineStr">
        <is>
          <t>Monthly cost</t>
        </is>
      </c>
      <c r="J3" s="14" t="inlineStr">
        <is>
          <t>Annual cost</t>
        </is>
      </c>
      <c r="K3" s="14" t="inlineStr">
        <is>
          <t>Notes</t>
        </is>
      </c>
    </row>
    <row r="4">
      <c r="A4" s="15" t="inlineStr">
        <is>
          <t>Summarize inbound intake emails</t>
        </is>
      </c>
      <c r="B4" s="15" t="inlineStr">
        <is>
          <t>Anthropic</t>
        </is>
      </c>
      <c r="C4" s="15" t="inlineStr">
        <is>
          <t>Claude Haiku 4.5</t>
        </is>
      </c>
      <c r="D4" s="17" t="n">
        <v>1</v>
      </c>
      <c r="E4" s="17" t="n">
        <v>5</v>
      </c>
      <c r="F4" s="16" t="n">
        <v>4000</v>
      </c>
      <c r="G4" s="16" t="n">
        <v>600</v>
      </c>
      <c r="H4" s="16" t="n">
        <v>900</v>
      </c>
      <c r="I4" s="17">
        <f>IF(H4="","",(F4*H4/1000000*D4)+(G4*H4/1000000*E4))</f>
        <v/>
      </c>
      <c r="J4" s="18">
        <f>IF(I4="","",I4*12)</f>
        <v/>
      </c>
      <c r="K4" s="15" t="inlineStr">
        <is>
          <t>EXAMPLE - rates as of July 2026; verify current</t>
        </is>
      </c>
    </row>
    <row r="5">
      <c r="A5" s="15" t="inlineStr">
        <is>
          <t>Draft referral follow-ups</t>
        </is>
      </c>
      <c r="B5" s="15" t="inlineStr">
        <is>
          <t>Anthropic</t>
        </is>
      </c>
      <c r="C5" s="15" t="inlineStr">
        <is>
          <t>Claude Sonnet 5</t>
        </is>
      </c>
      <c r="D5" s="17" t="n">
        <v>3</v>
      </c>
      <c r="E5" s="17" t="n">
        <v>15</v>
      </c>
      <c r="F5" s="16" t="n">
        <v>6000</v>
      </c>
      <c r="G5" s="16" t="n">
        <v>1200</v>
      </c>
      <c r="H5" s="16" t="n">
        <v>250</v>
      </c>
      <c r="I5" s="17">
        <f>IF(H5="","",(F5*H5/1000000*D5)+(G5*H5/1000000*E5))</f>
        <v/>
      </c>
      <c r="J5" s="18">
        <f>IF(I5="","",I5*12)</f>
        <v/>
      </c>
      <c r="K5" s="15" t="inlineStr">
        <is>
          <t>EXAMPLE - rates as of July 2026; verify current</t>
        </is>
      </c>
    </row>
    <row r="6">
      <c r="A6" s="6" t="n"/>
      <c r="B6" s="6" t="n"/>
      <c r="C6" s="6" t="n"/>
      <c r="D6" s="20" t="n"/>
      <c r="E6" s="20" t="n"/>
      <c r="F6" s="19" t="n"/>
      <c r="G6" s="19" t="n"/>
      <c r="H6" s="19" t="n"/>
      <c r="I6" s="20">
        <f>IF(H6="","",(F6*H6/1000000*D6)+(G6*H6/1000000*E6))</f>
        <v/>
      </c>
      <c r="J6" s="7">
        <f>IF(I6="","",I6*12)</f>
        <v/>
      </c>
      <c r="K6" s="6" t="n"/>
    </row>
    <row r="7">
      <c r="A7" s="6" t="n"/>
      <c r="B7" s="6" t="n"/>
      <c r="C7" s="6" t="n"/>
      <c r="D7" s="20" t="n"/>
      <c r="E7" s="20" t="n"/>
      <c r="F7" s="19" t="n"/>
      <c r="G7" s="19" t="n"/>
      <c r="H7" s="19" t="n"/>
      <c r="I7" s="20">
        <f>IF(H7="","",(F7*H7/1000000*D7)+(G7*H7/1000000*E7))</f>
        <v/>
      </c>
      <c r="J7" s="7">
        <f>IF(I7="","",I7*12)</f>
        <v/>
      </c>
      <c r="K7" s="6" t="n"/>
    </row>
    <row r="8">
      <c r="A8" s="6" t="n"/>
      <c r="B8" s="6" t="n"/>
      <c r="C8" s="6" t="n"/>
      <c r="D8" s="20" t="n"/>
      <c r="E8" s="20" t="n"/>
      <c r="F8" s="19" t="n"/>
      <c r="G8" s="19" t="n"/>
      <c r="H8" s="19" t="n"/>
      <c r="I8" s="20">
        <f>IF(H8="","",(F8*H8/1000000*D8)+(G8*H8/1000000*E8))</f>
        <v/>
      </c>
      <c r="J8" s="7">
        <f>IF(I8="","",I8*12)</f>
        <v/>
      </c>
      <c r="K8" s="6" t="n"/>
    </row>
    <row r="9">
      <c r="A9" s="6" t="n"/>
      <c r="B9" s="6" t="n"/>
      <c r="C9" s="6" t="n"/>
      <c r="D9" s="20" t="n"/>
      <c r="E9" s="20" t="n"/>
      <c r="F9" s="19" t="n"/>
      <c r="G9" s="19" t="n"/>
      <c r="H9" s="19" t="n"/>
      <c r="I9" s="20">
        <f>IF(H9="","",(F9*H9/1000000*D9)+(G9*H9/1000000*E9))</f>
        <v/>
      </c>
      <c r="J9" s="7">
        <f>IF(I9="","",I9*12)</f>
        <v/>
      </c>
      <c r="K9" s="6" t="n"/>
    </row>
    <row r="10">
      <c r="A10" s="6" t="n"/>
      <c r="B10" s="6" t="n"/>
      <c r="C10" s="6" t="n"/>
      <c r="D10" s="20" t="n"/>
      <c r="E10" s="20" t="n"/>
      <c r="F10" s="19" t="n"/>
      <c r="G10" s="19" t="n"/>
      <c r="H10" s="19" t="n"/>
      <c r="I10" s="20">
        <f>IF(H10="","",(F10*H10/1000000*D10)+(G10*H10/1000000*E10))</f>
        <v/>
      </c>
      <c r="J10" s="7">
        <f>IF(I10="","",I10*12)</f>
        <v/>
      </c>
      <c r="K10" s="6" t="n"/>
    </row>
    <row r="11">
      <c r="A11" s="6" t="n"/>
      <c r="B11" s="6" t="n"/>
      <c r="C11" s="6" t="n"/>
      <c r="D11" s="20" t="n"/>
      <c r="E11" s="20" t="n"/>
      <c r="F11" s="19" t="n"/>
      <c r="G11" s="19" t="n"/>
      <c r="H11" s="19" t="n"/>
      <c r="I11" s="20">
        <f>IF(H11="","",(F11*H11/1000000*D11)+(G11*H11/1000000*E11))</f>
        <v/>
      </c>
      <c r="J11" s="7">
        <f>IF(I11="","",I11*12)</f>
        <v/>
      </c>
      <c r="K11" s="6" t="n"/>
    </row>
    <row r="12">
      <c r="A12" s="6" t="n"/>
      <c r="B12" s="6" t="n"/>
      <c r="C12" s="6" t="n"/>
      <c r="D12" s="20" t="n"/>
      <c r="E12" s="20" t="n"/>
      <c r="F12" s="19" t="n"/>
      <c r="G12" s="19" t="n"/>
      <c r="H12" s="19" t="n"/>
      <c r="I12" s="20">
        <f>IF(H12="","",(F12*H12/1000000*D12)+(G12*H12/1000000*E12))</f>
        <v/>
      </c>
      <c r="J12" s="7">
        <f>IF(I12="","",I12*12)</f>
        <v/>
      </c>
      <c r="K12" s="6" t="n"/>
    </row>
    <row r="13">
      <c r="A13" s="6" t="n"/>
      <c r="B13" s="6" t="n"/>
      <c r="C13" s="6" t="n"/>
      <c r="D13" s="20" t="n"/>
      <c r="E13" s="20" t="n"/>
      <c r="F13" s="19" t="n"/>
      <c r="G13" s="19" t="n"/>
      <c r="H13" s="19" t="n"/>
      <c r="I13" s="20">
        <f>IF(H13="","",(F13*H13/1000000*D13)+(G13*H13/1000000*E13))</f>
        <v/>
      </c>
      <c r="J13" s="7">
        <f>IF(I13="","",I13*12)</f>
        <v/>
      </c>
      <c r="K13" s="6" t="n"/>
    </row>
    <row r="14">
      <c r="A14" s="6" t="n"/>
      <c r="B14" s="6" t="n"/>
      <c r="C14" s="6" t="n"/>
      <c r="D14" s="20" t="n"/>
      <c r="E14" s="20" t="n"/>
      <c r="F14" s="19" t="n"/>
      <c r="G14" s="19" t="n"/>
      <c r="H14" s="19" t="n"/>
      <c r="I14" s="20">
        <f>IF(H14="","",(F14*H14/1000000*D14)+(G14*H14/1000000*E14))</f>
        <v/>
      </c>
      <c r="J14" s="7">
        <f>IF(I14="","",I14*12)</f>
        <v/>
      </c>
      <c r="K14" s="6" t="n"/>
    </row>
    <row r="15">
      <c r="A15" s="6" t="n"/>
      <c r="B15" s="6" t="n"/>
      <c r="C15" s="6" t="n"/>
      <c r="D15" s="20" t="n"/>
      <c r="E15" s="20" t="n"/>
      <c r="F15" s="19" t="n"/>
      <c r="G15" s="19" t="n"/>
      <c r="H15" s="19" t="n"/>
      <c r="I15" s="20">
        <f>IF(H15="","",(F15*H15/1000000*D15)+(G15*H15/1000000*E15))</f>
        <v/>
      </c>
      <c r="J15" s="7">
        <f>IF(I15="","",I15*12)</f>
        <v/>
      </c>
      <c r="K15" s="6" t="n"/>
    </row>
    <row r="16">
      <c r="A16" s="6" t="n"/>
      <c r="B16" s="6" t="n"/>
      <c r="C16" s="6" t="n"/>
      <c r="D16" s="20" t="n"/>
      <c r="E16" s="20" t="n"/>
      <c r="F16" s="19" t="n"/>
      <c r="G16" s="19" t="n"/>
      <c r="H16" s="19" t="n"/>
      <c r="I16" s="20">
        <f>IF(H16="","",(F16*H16/1000000*D16)+(G16*H16/1000000*E16))</f>
        <v/>
      </c>
      <c r="J16" s="7">
        <f>IF(I16="","",I16*12)</f>
        <v/>
      </c>
      <c r="K16" s="6" t="n"/>
    </row>
    <row r="17">
      <c r="A17" s="6" t="n"/>
      <c r="B17" s="6" t="n"/>
      <c r="C17" s="6" t="n"/>
      <c r="D17" s="20" t="n"/>
      <c r="E17" s="20" t="n"/>
      <c r="F17" s="19" t="n"/>
      <c r="G17" s="19" t="n"/>
      <c r="H17" s="19" t="n"/>
      <c r="I17" s="20">
        <f>IF(H17="","",(F17*H17/1000000*D17)+(G17*H17/1000000*E17))</f>
        <v/>
      </c>
      <c r="J17" s="7">
        <f>IF(I17="","",I17*12)</f>
        <v/>
      </c>
      <c r="K17" s="6" t="n"/>
    </row>
    <row r="18">
      <c r="A18" s="6" t="n"/>
      <c r="B18" s="6" t="n"/>
      <c r="C18" s="6" t="n"/>
      <c r="D18" s="20" t="n"/>
      <c r="E18" s="20" t="n"/>
      <c r="F18" s="19" t="n"/>
      <c r="G18" s="19" t="n"/>
      <c r="H18" s="19" t="n"/>
      <c r="I18" s="20">
        <f>IF(H18="","",(F18*H18/1000000*D18)+(G18*H18/1000000*E18))</f>
        <v/>
      </c>
      <c r="J18" s="7">
        <f>IF(I18="","",I18*12)</f>
        <v/>
      </c>
      <c r="K18" s="6" t="n"/>
    </row>
    <row r="19">
      <c r="A19" s="6" t="n"/>
      <c r="B19" s="6" t="n"/>
      <c r="C19" s="6" t="n"/>
      <c r="D19" s="20" t="n"/>
      <c r="E19" s="20" t="n"/>
      <c r="F19" s="19" t="n"/>
      <c r="G19" s="19" t="n"/>
      <c r="H19" s="19" t="n"/>
      <c r="I19" s="20">
        <f>IF(H19="","",(F19*H19/1000000*D19)+(G19*H19/1000000*E19))</f>
        <v/>
      </c>
      <c r="J19" s="7">
        <f>IF(I19="","",I19*12)</f>
        <v/>
      </c>
      <c r="K19" s="6" t="n"/>
    </row>
    <row r="20">
      <c r="A20" s="6" t="n"/>
      <c r="B20" s="6" t="n"/>
      <c r="C20" s="6" t="n"/>
      <c r="D20" s="20" t="n"/>
      <c r="E20" s="20" t="n"/>
      <c r="F20" s="19" t="n"/>
      <c r="G20" s="19" t="n"/>
      <c r="H20" s="19" t="n"/>
      <c r="I20" s="20">
        <f>IF(H20="","",(F20*H20/1000000*D20)+(G20*H20/1000000*E20))</f>
        <v/>
      </c>
      <c r="J20" s="7">
        <f>IF(I20="","",I20*12)</f>
        <v/>
      </c>
      <c r="K20" s="6" t="n"/>
    </row>
    <row r="21">
      <c r="A21" s="6" t="n"/>
      <c r="B21" s="6" t="n"/>
      <c r="C21" s="6" t="n"/>
      <c r="D21" s="20" t="n"/>
      <c r="E21" s="20" t="n"/>
      <c r="F21" s="19" t="n"/>
      <c r="G21" s="19" t="n"/>
      <c r="H21" s="19" t="n"/>
      <c r="I21" s="20">
        <f>IF(H21="","",(F21*H21/1000000*D21)+(G21*H21/1000000*E21))</f>
        <v/>
      </c>
      <c r="J21" s="7">
        <f>IF(I21="","",I21*12)</f>
        <v/>
      </c>
      <c r="K21" s="6" t="n"/>
    </row>
    <row r="22">
      <c r="A22" s="6" t="n"/>
      <c r="B22" s="6" t="n"/>
      <c r="C22" s="6" t="n"/>
      <c r="D22" s="20" t="n"/>
      <c r="E22" s="20" t="n"/>
      <c r="F22" s="19" t="n"/>
      <c r="G22" s="19" t="n"/>
      <c r="H22" s="19" t="n"/>
      <c r="I22" s="20">
        <f>IF(H22="","",(F22*H22/1000000*D22)+(G22*H22/1000000*E22))</f>
        <v/>
      </c>
      <c r="J22" s="7">
        <f>IF(I22="","",I22*12)</f>
        <v/>
      </c>
      <c r="K22" s="6" t="n"/>
    </row>
    <row r="23">
      <c r="A23" s="6" t="n"/>
      <c r="B23" s="6" t="n"/>
      <c r="C23" s="6" t="n"/>
      <c r="D23" s="20" t="n"/>
      <c r="E23" s="20" t="n"/>
      <c r="F23" s="19" t="n"/>
      <c r="G23" s="19" t="n"/>
      <c r="H23" s="19" t="n"/>
      <c r="I23" s="20">
        <f>IF(H23="","",(F23*H23/1000000*D23)+(G23*H23/1000000*E23))</f>
        <v/>
      </c>
      <c r="J23" s="7">
        <f>IF(I23="","",I23*12)</f>
        <v/>
      </c>
      <c r="K23" s="6" t="n"/>
    </row>
    <row r="25">
      <c r="A25" s="21" t="inlineStr">
        <is>
          <t>Total API / token spend</t>
        </is>
      </c>
      <c r="B25" s="22" t="n"/>
      <c r="C25" s="22" t="n"/>
      <c r="D25" s="22" t="n"/>
      <c r="E25" s="22" t="n"/>
      <c r="F25" s="22" t="n"/>
      <c r="G25" s="22" t="n"/>
      <c r="H25" s="22" t="n"/>
      <c r="I25" s="23">
        <f>SUM(I4:I23)</f>
        <v/>
      </c>
      <c r="J25" s="23">
        <f>SUM(J4:J23)</f>
        <v/>
      </c>
      <c r="K25" s="22" t="n"/>
    </row>
    <row r="27" ht="30" customHeight="1">
      <c r="A27" s="10" t="inlineStr">
        <is>
          <t>Token rates move. Treat any number in this tab as a snapshot, re-check it against your provider's pricing page before you use these totals in a budget conversation, and note that input and output tokens are almost always priced differently.</t>
        </is>
      </c>
    </row>
  </sheetData>
  <mergeCells count="3">
    <mergeCell ref="A2:K2"/>
    <mergeCell ref="A1:K1"/>
    <mergeCell ref="A27:K2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5"/>
  <sheetViews>
    <sheetView workbookViewId="0">
      <pane ySplit="3" topLeftCell="A4" activePane="bottomLeft" state="frozen"/>
      <selection pane="bottomLeft" activeCell="A1" sqref="A1"/>
    </sheetView>
  </sheetViews>
  <sheetFormatPr baseColWidth="8" defaultRowHeight="15"/>
  <cols>
    <col width="32" customWidth="1" min="1" max="1"/>
    <col width="22" customWidth="1" min="2" max="2"/>
    <col width="15" customWidth="1" min="3" max="3"/>
    <col width="19" customWidth="1" min="4" max="4"/>
    <col width="18" customWidth="1" min="5" max="5"/>
    <col width="17" customWidth="1" min="6" max="6"/>
    <col width="15" customWidth="1" min="7" max="7"/>
    <col width="16" customWidth="1" min="8" max="8"/>
    <col width="30" customWidth="1" min="9" max="9"/>
  </cols>
  <sheetData>
    <row r="1" ht="30" customHeight="1">
      <c r="A1" s="12" t="inlineStr">
        <is>
          <t>Build, maintain, and internal time</t>
        </is>
      </c>
    </row>
    <row r="2" ht="28" customHeight="1">
      <c r="A2" s="13" t="inlineStr">
        <is>
          <t>The costs that never show up on an invoice. Internal hours are the line most firms skip. The time someone spends fixing prompts, re-running failed jobs, or explaining the tool to a new hire is a real cost of running AI.</t>
        </is>
      </c>
    </row>
    <row r="3" ht="32" customHeight="1">
      <c r="A3" s="14" t="inlineStr">
        <is>
          <t>Item</t>
        </is>
      </c>
      <c r="B3" s="14" t="inlineStr">
        <is>
          <t>Category</t>
        </is>
      </c>
      <c r="C3" s="14" t="inlineStr">
        <is>
          <t>One-time cost</t>
        </is>
      </c>
      <c r="D3" s="14" t="inlineStr">
        <is>
          <t>Recurring monthly cost</t>
        </is>
      </c>
      <c r="E3" s="14" t="inlineStr">
        <is>
          <t>Internal hours / month</t>
        </is>
      </c>
      <c r="F3" s="14" t="inlineStr">
        <is>
          <t>Blended hourly rate</t>
        </is>
      </c>
      <c r="G3" s="14" t="inlineStr">
        <is>
          <t>Monthly total</t>
        </is>
      </c>
      <c r="H3" s="14" t="inlineStr">
        <is>
          <t>First-year total</t>
        </is>
      </c>
      <c r="I3" s="14" t="inlineStr">
        <is>
          <t>Notes</t>
        </is>
      </c>
    </row>
    <row r="4">
      <c r="A4" s="15" t="inlineStr">
        <is>
          <t>Intake automation build (outside dev)</t>
        </is>
      </c>
      <c r="B4" s="15" t="inlineStr">
        <is>
          <t>One-time build</t>
        </is>
      </c>
      <c r="C4" s="17" t="n">
        <v>18000</v>
      </c>
      <c r="D4" s="17" t="n">
        <v>0</v>
      </c>
      <c r="E4" s="16" t="n">
        <v>2</v>
      </c>
      <c r="F4" s="17" t="n">
        <v>150</v>
      </c>
      <c r="G4" s="18">
        <f>IF(AND(D4="",E4=""),"",IF(D4="",0,D4)+IF(E4="",0,E4)*IF(F4="",0,F4))</f>
        <v/>
      </c>
      <c r="H4" s="18">
        <f>IF(AND(C4="",G4=""),"",IF(C4="",0,C4)+IF(G4="",0,G4)*12)</f>
        <v/>
      </c>
      <c r="I4" s="15" t="inlineStr">
        <is>
          <t>EXAMPLE - overwrite</t>
        </is>
      </c>
    </row>
    <row r="5">
      <c r="A5" s="15" t="inlineStr">
        <is>
          <t>Fixing / re-running the summarizer</t>
        </is>
      </c>
      <c r="B5" s="15" t="inlineStr">
        <is>
          <t>Ongoing maintenance</t>
        </is>
      </c>
      <c r="C5" s="17" t="n">
        <v>0</v>
      </c>
      <c r="D5" s="17" t="n">
        <v>0</v>
      </c>
      <c r="E5" s="16" t="n">
        <v>6</v>
      </c>
      <c r="F5" s="17" t="n">
        <v>95</v>
      </c>
      <c r="G5" s="18">
        <f>IF(AND(D5="",E5=""),"",IF(D5="",0,D5)+IF(E5="",0,E5)*IF(F5="",0,F5))</f>
        <v/>
      </c>
      <c r="H5" s="18">
        <f>IF(AND(C5="",G5=""),"",IF(C5="",0,C5)+IF(G5="",0,G5)*12)</f>
        <v/>
      </c>
      <c r="I5" s="15" t="inlineStr">
        <is>
          <t>EXAMPLE - overwrite</t>
        </is>
      </c>
    </row>
    <row r="6">
      <c r="A6" s="6" t="n"/>
      <c r="B6" s="6" t="n"/>
      <c r="C6" s="20" t="n"/>
      <c r="D6" s="20" t="n"/>
      <c r="E6" s="19" t="n"/>
      <c r="F6" s="20" t="n"/>
      <c r="G6" s="7">
        <f>IF(AND(D6="",E6=""),"",IF(D6="",0,D6)+IF(E6="",0,E6)*IF(F6="",0,F6))</f>
        <v/>
      </c>
      <c r="H6" s="7">
        <f>IF(AND(C6="",G6=""),"",IF(C6="",0,C6)+IF(G6="",0,G6)*12)</f>
        <v/>
      </c>
      <c r="I6" s="6" t="n"/>
    </row>
    <row r="7">
      <c r="A7" s="6" t="n"/>
      <c r="B7" s="6" t="n"/>
      <c r="C7" s="20" t="n"/>
      <c r="D7" s="20" t="n"/>
      <c r="E7" s="19" t="n"/>
      <c r="F7" s="20" t="n"/>
      <c r="G7" s="7">
        <f>IF(AND(D7="",E7=""),"",IF(D7="",0,D7)+IF(E7="",0,E7)*IF(F7="",0,F7))</f>
        <v/>
      </c>
      <c r="H7" s="7">
        <f>IF(AND(C7="",G7=""),"",IF(C7="",0,C7)+IF(G7="",0,G7)*12)</f>
        <v/>
      </c>
      <c r="I7" s="6" t="n"/>
    </row>
    <row r="8">
      <c r="A8" s="6" t="n"/>
      <c r="B8" s="6" t="n"/>
      <c r="C8" s="20" t="n"/>
      <c r="D8" s="20" t="n"/>
      <c r="E8" s="19" t="n"/>
      <c r="F8" s="20" t="n"/>
      <c r="G8" s="7">
        <f>IF(AND(D8="",E8=""),"",IF(D8="",0,D8)+IF(E8="",0,E8)*IF(F8="",0,F8))</f>
        <v/>
      </c>
      <c r="H8" s="7">
        <f>IF(AND(C8="",G8=""),"",IF(C8="",0,C8)+IF(G8="",0,G8)*12)</f>
        <v/>
      </c>
      <c r="I8" s="6" t="n"/>
    </row>
    <row r="9">
      <c r="A9" s="6" t="n"/>
      <c r="B9" s="6" t="n"/>
      <c r="C9" s="20" t="n"/>
      <c r="D9" s="20" t="n"/>
      <c r="E9" s="19" t="n"/>
      <c r="F9" s="20" t="n"/>
      <c r="G9" s="7">
        <f>IF(AND(D9="",E9=""),"",IF(D9="",0,D9)+IF(E9="",0,E9)*IF(F9="",0,F9))</f>
        <v/>
      </c>
      <c r="H9" s="7">
        <f>IF(AND(C9="",G9=""),"",IF(C9="",0,C9)+IF(G9="",0,G9)*12)</f>
        <v/>
      </c>
      <c r="I9" s="6" t="n"/>
    </row>
    <row r="10">
      <c r="A10" s="6" t="n"/>
      <c r="B10" s="6" t="n"/>
      <c r="C10" s="20" t="n"/>
      <c r="D10" s="20" t="n"/>
      <c r="E10" s="19" t="n"/>
      <c r="F10" s="20" t="n"/>
      <c r="G10" s="7">
        <f>IF(AND(D10="",E10=""),"",IF(D10="",0,D10)+IF(E10="",0,E10)*IF(F10="",0,F10))</f>
        <v/>
      </c>
      <c r="H10" s="7">
        <f>IF(AND(C10="",G10=""),"",IF(C10="",0,C10)+IF(G10="",0,G10)*12)</f>
        <v/>
      </c>
      <c r="I10" s="6" t="n"/>
    </row>
    <row r="11">
      <c r="A11" s="6" t="n"/>
      <c r="B11" s="6" t="n"/>
      <c r="C11" s="20" t="n"/>
      <c r="D11" s="20" t="n"/>
      <c r="E11" s="19" t="n"/>
      <c r="F11" s="20" t="n"/>
      <c r="G11" s="7">
        <f>IF(AND(D11="",E11=""),"",IF(D11="",0,D11)+IF(E11="",0,E11)*IF(F11="",0,F11))</f>
        <v/>
      </c>
      <c r="H11" s="7">
        <f>IF(AND(C11="",G11=""),"",IF(C11="",0,C11)+IF(G11="",0,G11)*12)</f>
        <v/>
      </c>
      <c r="I11" s="6" t="n"/>
    </row>
    <row r="12">
      <c r="A12" s="6" t="n"/>
      <c r="B12" s="6" t="n"/>
      <c r="C12" s="20" t="n"/>
      <c r="D12" s="20" t="n"/>
      <c r="E12" s="19" t="n"/>
      <c r="F12" s="20" t="n"/>
      <c r="G12" s="7">
        <f>IF(AND(D12="",E12=""),"",IF(D12="",0,D12)+IF(E12="",0,E12)*IF(F12="",0,F12))</f>
        <v/>
      </c>
      <c r="H12" s="7">
        <f>IF(AND(C12="",G12=""),"",IF(C12="",0,C12)+IF(G12="",0,G12)*12)</f>
        <v/>
      </c>
      <c r="I12" s="6" t="n"/>
    </row>
    <row r="13">
      <c r="A13" s="6" t="n"/>
      <c r="B13" s="6" t="n"/>
      <c r="C13" s="20" t="n"/>
      <c r="D13" s="20" t="n"/>
      <c r="E13" s="19" t="n"/>
      <c r="F13" s="20" t="n"/>
      <c r="G13" s="7">
        <f>IF(AND(D13="",E13=""),"",IF(D13="",0,D13)+IF(E13="",0,E13)*IF(F13="",0,F13))</f>
        <v/>
      </c>
      <c r="H13" s="7">
        <f>IF(AND(C13="",G13=""),"",IF(C13="",0,C13)+IF(G13="",0,G13)*12)</f>
        <v/>
      </c>
      <c r="I13" s="6" t="n"/>
    </row>
    <row r="14">
      <c r="A14" s="6" t="n"/>
      <c r="B14" s="6" t="n"/>
      <c r="C14" s="20" t="n"/>
      <c r="D14" s="20" t="n"/>
      <c r="E14" s="19" t="n"/>
      <c r="F14" s="20" t="n"/>
      <c r="G14" s="7">
        <f>IF(AND(D14="",E14=""),"",IF(D14="",0,D14)+IF(E14="",0,E14)*IF(F14="",0,F14))</f>
        <v/>
      </c>
      <c r="H14" s="7">
        <f>IF(AND(C14="",G14=""),"",IF(C14="",0,C14)+IF(G14="",0,G14)*12)</f>
        <v/>
      </c>
      <c r="I14" s="6" t="n"/>
    </row>
    <row r="15">
      <c r="A15" s="6" t="n"/>
      <c r="B15" s="6" t="n"/>
      <c r="C15" s="20" t="n"/>
      <c r="D15" s="20" t="n"/>
      <c r="E15" s="19" t="n"/>
      <c r="F15" s="20" t="n"/>
      <c r="G15" s="7">
        <f>IF(AND(D15="",E15=""),"",IF(D15="",0,D15)+IF(E15="",0,E15)*IF(F15="",0,F15))</f>
        <v/>
      </c>
      <c r="H15" s="7">
        <f>IF(AND(C15="",G15=""),"",IF(C15="",0,C15)+IF(G15="",0,G15)*12)</f>
        <v/>
      </c>
      <c r="I15" s="6" t="n"/>
    </row>
    <row r="16">
      <c r="A16" s="6" t="n"/>
      <c r="B16" s="6" t="n"/>
      <c r="C16" s="20" t="n"/>
      <c r="D16" s="20" t="n"/>
      <c r="E16" s="19" t="n"/>
      <c r="F16" s="20" t="n"/>
      <c r="G16" s="7">
        <f>IF(AND(D16="",E16=""),"",IF(D16="",0,D16)+IF(E16="",0,E16)*IF(F16="",0,F16))</f>
        <v/>
      </c>
      <c r="H16" s="7">
        <f>IF(AND(C16="",G16=""),"",IF(C16="",0,C16)+IF(G16="",0,G16)*12)</f>
        <v/>
      </c>
      <c r="I16" s="6" t="n"/>
    </row>
    <row r="17">
      <c r="A17" s="6" t="n"/>
      <c r="B17" s="6" t="n"/>
      <c r="C17" s="20" t="n"/>
      <c r="D17" s="20" t="n"/>
      <c r="E17" s="19" t="n"/>
      <c r="F17" s="20" t="n"/>
      <c r="G17" s="7">
        <f>IF(AND(D17="",E17=""),"",IF(D17="",0,D17)+IF(E17="",0,E17)*IF(F17="",0,F17))</f>
        <v/>
      </c>
      <c r="H17" s="7">
        <f>IF(AND(C17="",G17=""),"",IF(C17="",0,C17)+IF(G17="",0,G17)*12)</f>
        <v/>
      </c>
      <c r="I17" s="6" t="n"/>
    </row>
    <row r="18">
      <c r="A18" s="6" t="n"/>
      <c r="B18" s="6" t="n"/>
      <c r="C18" s="20" t="n"/>
      <c r="D18" s="20" t="n"/>
      <c r="E18" s="19" t="n"/>
      <c r="F18" s="20" t="n"/>
      <c r="G18" s="7">
        <f>IF(AND(D18="",E18=""),"",IF(D18="",0,D18)+IF(E18="",0,E18)*IF(F18="",0,F18))</f>
        <v/>
      </c>
      <c r="H18" s="7">
        <f>IF(AND(C18="",G18=""),"",IF(C18="",0,C18)+IF(G18="",0,G18)*12)</f>
        <v/>
      </c>
      <c r="I18" s="6" t="n"/>
    </row>
    <row r="19">
      <c r="A19" s="6" t="n"/>
      <c r="B19" s="6" t="n"/>
      <c r="C19" s="20" t="n"/>
      <c r="D19" s="20" t="n"/>
      <c r="E19" s="19" t="n"/>
      <c r="F19" s="20" t="n"/>
      <c r="G19" s="7">
        <f>IF(AND(D19="",E19=""),"",IF(D19="",0,D19)+IF(E19="",0,E19)*IF(F19="",0,F19))</f>
        <v/>
      </c>
      <c r="H19" s="7">
        <f>IF(AND(C19="",G19=""),"",IF(C19="",0,C19)+IF(G19="",0,G19)*12)</f>
        <v/>
      </c>
      <c r="I19" s="6" t="n"/>
    </row>
    <row r="20">
      <c r="A20" s="6" t="n"/>
      <c r="B20" s="6" t="n"/>
      <c r="C20" s="20" t="n"/>
      <c r="D20" s="20" t="n"/>
      <c r="E20" s="19" t="n"/>
      <c r="F20" s="20" t="n"/>
      <c r="G20" s="7">
        <f>IF(AND(D20="",E20=""),"",IF(D20="",0,D20)+IF(E20="",0,E20)*IF(F20="",0,F20))</f>
        <v/>
      </c>
      <c r="H20" s="7">
        <f>IF(AND(C20="",G20=""),"",IF(C20="",0,C20)+IF(G20="",0,G20)*12)</f>
        <v/>
      </c>
      <c r="I20" s="6" t="n"/>
    </row>
    <row r="21">
      <c r="A21" s="6" t="n"/>
      <c r="B21" s="6" t="n"/>
      <c r="C21" s="20" t="n"/>
      <c r="D21" s="20" t="n"/>
      <c r="E21" s="19" t="n"/>
      <c r="F21" s="20" t="n"/>
      <c r="G21" s="7">
        <f>IF(AND(D21="",E21=""),"",IF(D21="",0,D21)+IF(E21="",0,E21)*IF(F21="",0,F21))</f>
        <v/>
      </c>
      <c r="H21" s="7">
        <f>IF(AND(C21="",G21=""),"",IF(C21="",0,C21)+IF(G21="",0,G21)*12)</f>
        <v/>
      </c>
      <c r="I21" s="6" t="n"/>
    </row>
    <row r="22">
      <c r="A22" s="6" t="n"/>
      <c r="B22" s="6" t="n"/>
      <c r="C22" s="20" t="n"/>
      <c r="D22" s="20" t="n"/>
      <c r="E22" s="19" t="n"/>
      <c r="F22" s="20" t="n"/>
      <c r="G22" s="7">
        <f>IF(AND(D22="",E22=""),"",IF(D22="",0,D22)+IF(E22="",0,E22)*IF(F22="",0,F22))</f>
        <v/>
      </c>
      <c r="H22" s="7">
        <f>IF(AND(C22="",G22=""),"",IF(C22="",0,C22)+IF(G22="",0,G22)*12)</f>
        <v/>
      </c>
      <c r="I22" s="6" t="n"/>
    </row>
    <row r="23">
      <c r="A23" s="6" t="n"/>
      <c r="B23" s="6" t="n"/>
      <c r="C23" s="20" t="n"/>
      <c r="D23" s="20" t="n"/>
      <c r="E23" s="19" t="n"/>
      <c r="F23" s="20" t="n"/>
      <c r="G23" s="7">
        <f>IF(AND(D23="",E23=""),"",IF(D23="",0,D23)+IF(E23="",0,E23)*IF(F23="",0,F23))</f>
        <v/>
      </c>
      <c r="H23" s="7">
        <f>IF(AND(C23="",G23=""),"",IF(C23="",0,C23)+IF(G23="",0,G23)*12)</f>
        <v/>
      </c>
      <c r="I23" s="6" t="n"/>
    </row>
    <row r="25">
      <c r="A25" s="21" t="inlineStr">
        <is>
          <t>Total build / maintain / internal time</t>
        </is>
      </c>
      <c r="B25" s="22" t="n"/>
      <c r="C25" s="22" t="n"/>
      <c r="D25" s="22" t="n"/>
      <c r="E25" s="22" t="n"/>
      <c r="F25" s="22" t="n"/>
      <c r="G25" s="23">
        <f>SUM(G4:G23)</f>
        <v/>
      </c>
      <c r="H25" s="23">
        <f>SUM(H4:H23)</f>
        <v/>
      </c>
      <c r="I25" s="22" t="n"/>
    </row>
  </sheetData>
  <mergeCells count="2">
    <mergeCell ref="A1:I1"/>
    <mergeCell ref="A2:I2"/>
  </mergeCells>
  <dataValidations count="1">
    <dataValidation sqref="B4 B5 B6 B7 B8 B9 B10 B11 B12 B13 B14 B15 B16 B17 B18 B19 B20 B21 B22 B23" showDropDown="0" showInputMessage="0" showErrorMessage="0" allowBlank="1" type="list">
      <formula1>"One-time build,Ongoing maintenance,Training,Vendor services,Other"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
  <sheetViews>
    <sheetView workbookViewId="0">
      <pane ySplit="3" topLeftCell="A4" activePane="bottomLeft" state="frozen"/>
      <selection pane="bottomLeft" activeCell="A1" sqref="A1"/>
    </sheetView>
  </sheetViews>
  <sheetFormatPr baseColWidth="8" defaultRowHeight="15"/>
  <cols>
    <col width="40" customWidth="1" min="1" max="1"/>
    <col width="18" customWidth="1" min="2" max="2"/>
    <col width="20" customWidth="1" min="3" max="3"/>
    <col width="24" customWidth="1" min="4" max="4"/>
  </cols>
  <sheetData>
    <row r="1" ht="30" customHeight="1">
      <c r="A1" s="12" t="inlineStr">
        <is>
          <t>Total cost of ownership</t>
        </is>
      </c>
    </row>
    <row r="2" ht="28" customHeight="1">
      <c r="A2" s="13" t="inlineStr">
        <is>
          <t>This tab is all formulas. It pulls from the three tabs before it. Nothing to fill in here except the two context cells near the bottom.</t>
        </is>
      </c>
    </row>
    <row r="3" ht="32" customHeight="1">
      <c r="A3" s="14" t="inlineStr">
        <is>
          <t>Category</t>
        </is>
      </c>
      <c r="B3" s="14" t="inlineStr">
        <is>
          <t>Monthly</t>
        </is>
      </c>
      <c r="C3" s="14" t="inlineStr">
        <is>
          <t>First-year total</t>
        </is>
      </c>
      <c r="D3" s="14" t="inlineStr">
        <is>
          <t>Share of first-year total</t>
        </is>
      </c>
    </row>
    <row r="4">
      <c r="A4" s="6" t="inlineStr">
        <is>
          <t>AI subscriptions (per seat)</t>
        </is>
      </c>
      <c r="B4" s="7">
        <f>'Subscriptions'!F30</f>
        <v/>
      </c>
      <c r="C4" s="7">
        <f>'Subscriptions'!G30</f>
        <v/>
      </c>
      <c r="D4" s="24">
        <f>IF($C$7=0,"",C4/$C$7)</f>
        <v/>
      </c>
    </row>
    <row r="5">
      <c r="A5" s="6" t="inlineStr">
        <is>
          <t>API / token usage</t>
        </is>
      </c>
      <c r="B5" s="7">
        <f>'API &amp; Tokens'!I25</f>
        <v/>
      </c>
      <c r="C5" s="7">
        <f>'API &amp; Tokens'!J25</f>
        <v/>
      </c>
      <c r="D5" s="24">
        <f>IF($C$7=0,"",C5/$C$7)</f>
        <v/>
      </c>
    </row>
    <row r="6">
      <c r="A6" s="6" t="inlineStr">
        <is>
          <t>Build, maintain, internal time</t>
        </is>
      </c>
      <c r="B6" s="7">
        <f>'Build &amp; People'!G25</f>
        <v/>
      </c>
      <c r="C6" s="7">
        <f>'Build &amp; People'!H25</f>
        <v/>
      </c>
      <c r="D6" s="24">
        <f>IF($C$7=0,"",C6/$C$7)</f>
        <v/>
      </c>
    </row>
    <row r="7">
      <c r="A7" s="21" t="inlineStr">
        <is>
          <t>TOTAL first-year AI cost</t>
        </is>
      </c>
      <c r="B7" s="23">
        <f>SUM(B4:B6)</f>
        <v/>
      </c>
      <c r="C7" s="23">
        <f>SUM(C4:C6)</f>
        <v/>
      </c>
      <c r="D7" s="22" t="n"/>
    </row>
    <row r="10">
      <c r="A10" s="25" t="inlineStr">
        <is>
          <t>Context (fill these in)</t>
        </is>
      </c>
    </row>
    <row r="11">
      <c r="A11" s="6" t="inlineStr">
        <is>
          <t>Number of people at the firm</t>
        </is>
      </c>
      <c r="B11" s="16" t="n"/>
    </row>
    <row r="12">
      <c r="A12" s="6" t="inlineStr">
        <is>
          <t>First-year AI cost per person</t>
        </is>
      </c>
      <c r="B12" s="7">
        <f>IF(OR(B11="",B11=0),"",$C$7/B11)</f>
        <v/>
      </c>
    </row>
    <row r="14">
      <c r="A14" s="6" t="inlineStr">
        <is>
          <t>Matters opened per year</t>
        </is>
      </c>
      <c r="B14" s="16" t="n"/>
    </row>
    <row r="15">
      <c r="A15" s="6" t="inlineStr">
        <is>
          <t>First-year AI cost per matter</t>
        </is>
      </c>
      <c r="B15" s="7">
        <f>IF(OR(B14="",B14=0),"",$C$7/B14)</f>
        <v/>
      </c>
    </row>
  </sheetData>
  <mergeCells count="2">
    <mergeCell ref="A1:D1"/>
    <mergeCell ref="A2:D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B2:C11"/>
  <sheetViews>
    <sheetView showGridLines="0" workbookViewId="0">
      <selection activeCell="A1" sqref="A1"/>
    </sheetView>
  </sheetViews>
  <sheetFormatPr baseColWidth="8" defaultRowHeight="15"/>
  <cols>
    <col width="4" customWidth="1" min="1" max="1"/>
    <col width="40" customWidth="1" min="2" max="2"/>
    <col width="62" customWidth="1" min="3" max="3"/>
  </cols>
  <sheetData>
    <row r="2" ht="30" customHeight="1">
      <c r="B2" s="26" t="inlineStr">
        <is>
          <t>What this number tells you</t>
        </is>
      </c>
    </row>
    <row r="3" ht="32" customHeight="1">
      <c r="B3" s="2" t="inlineStr">
        <is>
          <t>A total is not a decision. These are the questions the total should prompt, and the same ones we work through in a Revenue Architecture Blueprint.</t>
        </is>
      </c>
    </row>
    <row r="5" ht="58" customHeight="1">
      <c r="B5" s="27" t="inlineStr">
        <is>
          <t>Who decided to buy each of these?</t>
        </is>
      </c>
      <c r="C5" s="28" t="inlineStr">
        <is>
          <t>If the 'who decided' column has more than three or four different names in it, you do not have an AI strategy. You have several people independently solving the same problem with a credit card.</t>
        </is>
      </c>
    </row>
    <row r="6" ht="58" customHeight="1">
      <c r="B6" s="27" t="inlineStr">
        <is>
          <t>How much of the total is internal time?</t>
        </is>
      </c>
      <c r="C6" s="28" t="inlineStr">
        <is>
          <t>If the Build &amp; People tab is a large share of the total, the spend is not really the tools. It is the work of keeping the tools useful, and that cost does not go down until the underlying process is designed.</t>
        </is>
      </c>
    </row>
    <row r="7" ht="58" customHeight="1">
      <c r="B7" s="27" t="inlineStr">
        <is>
          <t>Which of these would you notice if it stopped working tomorrow?</t>
        </is>
      </c>
      <c r="C7" s="28" t="inlineStr">
        <is>
          <t>Anything you would not notice is a candidate to cancel. Anything you would notice immediately is load-bearing and deserves a real owner.</t>
        </is>
      </c>
    </row>
    <row r="8" ht="58" customHeight="1">
      <c r="B8" s="27" t="inlineStr">
        <is>
          <t>What decision did each tool assume?</t>
        </is>
      </c>
      <c r="C8" s="28" t="inlineStr">
        <is>
          <t>Most AI tools are bought to fix a symptom (slow follow-up, missed referrals) that is really an unmade decision about who owns a step. The tool cannot make that decision for you.</t>
        </is>
      </c>
    </row>
    <row r="9" ht="58" customHeight="1">
      <c r="B9" s="27" t="inlineStr">
        <is>
          <t>Would you spend this number again, deliberately?</t>
        </is>
      </c>
      <c r="C9" s="28" t="inlineStr">
        <is>
          <t>This is the only question that matters. If the answer is no, the problem is not the price. It is that nobody designed the future state before the buying started.</t>
        </is>
      </c>
    </row>
    <row r="11" ht="52" customHeight="1">
      <c r="B11" s="29" t="inlineStr">
        <is>
          <t>This workbook is a diagnostic, not a pitch. It is yours to keep whether or not we ever talk. If the total surprised you and you want help designing the future state before spending more, book a Future Design Call at lloydsolves.com/contact.</t>
        </is>
      </c>
    </row>
  </sheetData>
  <mergeCells count="3">
    <mergeCell ref="B11:C11"/>
    <mergeCell ref="B3:C3"/>
    <mergeCell ref="B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2026-07-26T01:43:18Z</dcterms:created>
  <dcterms:modified xmlns:dcterms="http://purl.org/dc/terms/" xmlns:xsi="http://www.w3.org/2001/XMLSchema-instance" xsi:type="dcterms:W3CDTF">2026-07-26T01:43:18Z</dcterms:modified>
</cp:coreProperties>
</file>